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45621" iterate="1"/>
</workbook>
</file>

<file path=xl/calcChain.xml><?xml version="1.0" encoding="utf-8"?>
<calcChain xmlns="http://schemas.openxmlformats.org/spreadsheetml/2006/main">
  <c r="E42" i="1" l="1"/>
  <c r="E19" i="1"/>
  <c r="D19" i="1"/>
  <c r="E21" i="1"/>
  <c r="D21" i="1"/>
  <c r="E26" i="1"/>
  <c r="D26" i="1"/>
  <c r="D25" i="1" s="1"/>
  <c r="D24" i="1" s="1"/>
  <c r="D23" i="1" s="1"/>
  <c r="E28" i="1"/>
  <c r="E25" i="1" s="1"/>
  <c r="E24" i="1" s="1"/>
  <c r="E23" i="1" s="1"/>
  <c r="D28" i="1"/>
  <c r="E39" i="1"/>
  <c r="D42" i="1"/>
  <c r="E13" i="1"/>
  <c r="E12" i="1" s="1"/>
  <c r="D13" i="1"/>
  <c r="D12" i="1"/>
  <c r="E16" i="1"/>
  <c r="E15" i="1" s="1"/>
  <c r="D16" i="1"/>
  <c r="E33" i="1"/>
  <c r="D33" i="1"/>
  <c r="E31" i="1"/>
  <c r="E30" i="1" s="1"/>
  <c r="D31" i="1"/>
  <c r="E37" i="1"/>
  <c r="D37" i="1"/>
  <c r="D39" i="1"/>
  <c r="D30" i="1"/>
  <c r="D15" i="1" l="1"/>
  <c r="E11" i="1"/>
  <c r="E10" i="1" s="1"/>
  <c r="E46" i="1" s="1"/>
  <c r="E7" i="1" s="1"/>
  <c r="D11" i="1"/>
  <c r="D10" i="1" s="1"/>
  <c r="D46" i="1" s="1"/>
  <c r="D7" i="1" s="1"/>
</calcChain>
</file>

<file path=xl/sharedStrings.xml><?xml version="1.0" encoding="utf-8"?>
<sst xmlns="http://schemas.openxmlformats.org/spreadsheetml/2006/main" count="71" uniqueCount="59">
  <si>
    <t>к   Решению Муниципального Совета</t>
  </si>
  <si>
    <t>Наименование</t>
  </si>
  <si>
    <t>Код целевой классификации</t>
  </si>
  <si>
    <t>Вид расходов</t>
  </si>
  <si>
    <t>Закупка товаров, работ и услуг для государственных (муниципальных) нужд</t>
  </si>
  <si>
    <t xml:space="preserve"> 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</si>
  <si>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</si>
  <si>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14.0.00.00000</t>
  </si>
  <si>
    <t>14.1.00.00000</t>
  </si>
  <si>
    <t>Организации уличного освещения в поселении</t>
  </si>
  <si>
    <t>14.1.01.00000</t>
  </si>
  <si>
    <t>14.1.01.17250</t>
  </si>
  <si>
    <t>Организация благоустройства  территории поселения</t>
  </si>
  <si>
    <t>14.1.02.00000</t>
  </si>
  <si>
    <t>14.1.02.17250</t>
  </si>
  <si>
    <t>Иные бюджетные ассигнования</t>
  </si>
  <si>
    <t>Непрограммные расходы</t>
  </si>
  <si>
    <t>50.0.00.00000</t>
  </si>
  <si>
    <t>50.0.00.17310</t>
  </si>
  <si>
    <t>Содержание центрального аппарата</t>
  </si>
  <si>
    <t>50.0.00.17320</t>
  </si>
  <si>
    <t>Резервные фонды местных администраций</t>
  </si>
  <si>
    <t>50.0.00.17300</t>
  </si>
  <si>
    <t>Обеспечение деятельности подведомственных учреждений</t>
  </si>
  <si>
    <t>50.0.00.17380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</si>
  <si>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</si>
  <si>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</si>
  <si>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</si>
  <si>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Всего  расходов:</t>
  </si>
  <si>
    <t>Расходы на реализацию муниципальной целевой программы «Благоустройство Великосельского сельского поселения «</t>
  </si>
  <si>
    <t>(руб)</t>
  </si>
  <si>
    <t xml:space="preserve"> Муниципальная программа «Обеспечение качественными коммунальными услугами населения Великосельского сельского поселения»</t>
  </si>
  <si>
    <t>Условно утверждённые расходы</t>
  </si>
  <si>
    <t xml:space="preserve">Расходы на реализацию муниципальной целевой программы «Благоустройство Великосельского сельского поселения « </t>
  </si>
  <si>
    <t>Муниципальная целевая программа «Благоустройство Великосельского сельского поселения»</t>
  </si>
  <si>
    <t>Проверка итога по объекту</t>
  </si>
  <si>
    <t>Муниципальная программа «Экономическое развитие и инновационная экономика  Великосельского сельского поселения»</t>
  </si>
  <si>
    <t>Муниципальная целевая программа «Поддержка потребительского рынка в Великосельском сельском поселении»</t>
  </si>
  <si>
    <t>Обеспечение сельского населения социально-значимыми потребительскими товарами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</si>
  <si>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(средства поселения)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</si>
  <si>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(областные средства)</t>
  </si>
  <si>
    <t>15.0.00.00000</t>
  </si>
  <si>
    <t>15.1.00.00000</t>
  </si>
  <si>
    <t>15.1.01.00000</t>
  </si>
  <si>
    <t>15.1.01.12880</t>
  </si>
  <si>
    <t>15.1.01.72880</t>
  </si>
  <si>
    <t>Код ГРБС, Наименование главного распорядителя бюджетных средств</t>
  </si>
  <si>
    <t>857, Администрация Великосельского сельского поселения</t>
  </si>
  <si>
    <t>Расходы на  реализацию мероприятий по борьбе с борщевиком Сосновского</t>
  </si>
  <si>
    <t>Расходы на реализацию муниципальной целевой программы «Благоустройство Великосельского сельского поселения»(благоустройство дворовых территорий и территорий для выгула животных)</t>
  </si>
  <si>
    <t>14.1.02.70410</t>
  </si>
  <si>
    <t>14.1.04.71810</t>
  </si>
  <si>
    <t>2026 год                   (руб.)</t>
  </si>
  <si>
    <t>2027 год                  (руб.)</t>
  </si>
  <si>
    <t>2026 год                    (руб.)</t>
  </si>
  <si>
    <t>2027 год</t>
  </si>
  <si>
    <t>Ведомственная структура расходов  бюджета Великосельского сельского поселения  на плановый период 2026 и 2027 годов</t>
  </si>
  <si>
    <t>Приложение № 6</t>
  </si>
  <si>
    <t xml:space="preserve"> №  160  от 19.11.2025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</si>
</sst>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3" fillId="0" borderId="0" applyFont="0" applyFill="0" applyBorder="0" applyAlignment="0" applyProtection="0"/>
  </cellStyleXfs>
  <cellXfs count="85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2" fontId="0" fillId="0" borderId="0" xfId="0" applyNumberFormat="1"/>
    <xf numFmtId="0" fontId="0" fillId="0" borderId="0" xfId="0" applyBorder="1"/>
    <xf numFmtId="164" fontId="0" fillId="0" borderId="0" xfId="0" applyNumberFormat="1" applyBorder="1"/>
    <xf numFmtId="2" fontId="0" fillId="0" borderId="0" xfId="0" applyNumberFormat="1" applyBorder="1"/>
    <xf numFmtId="0" fontId="0" fillId="0" borderId="0" xfId="0" applyBorder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5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7" fillId="0" borderId="2" xfId="0" applyFont="1" applyBorder="1" applyAlignment="1">
      <alignment vertical="top" wrapText="1"/>
    </xf>
    <xf numFmtId="0" fontId="4" fillId="0" borderId="5" xfId="0" applyFont="1" applyBorder="1" applyAlignment="1">
      <alignment horizontal="justify" wrapText="1"/>
    </xf>
    <xf numFmtId="0" fontId="5" fillId="0" borderId="2" xfId="0" applyFont="1" applyBorder="1" applyAlignment="1">
      <alignment horizontal="justify" wrapText="1"/>
    </xf>
    <xf numFmtId="0" fontId="5" fillId="0" borderId="6" xfId="0" applyFont="1" applyBorder="1" applyAlignment="1">
      <alignment horizontal="justify" wrapText="1"/>
    </xf>
    <xf numFmtId="0" fontId="9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7" xfId="2" applyFont="1" applyFill="1" applyBorder="1" applyAlignment="1" applyProtection="1">
      <alignment horizontal="right" vertical="top"/>
      <protection hidden="1"/>
    </xf>
    <xf numFmtId="4" fontId="2" fillId="0" borderId="7" xfId="1" applyNumberFormat="1" applyFont="1" applyFill="1" applyBorder="1" applyAlignment="1" applyProtection="1">
      <alignment horizontal="right" vertical="top"/>
      <protection hidden="1"/>
    </xf>
    <xf numFmtId="2" fontId="4" fillId="0" borderId="1" xfId="0" applyNumberFormat="1" applyFont="1" applyFill="1" applyBorder="1" applyAlignment="1">
      <alignment horizontal="center" vertical="center"/>
    </xf>
    <xf numFmtId="43" fontId="4" fillId="0" borderId="1" xfId="2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43" fontId="5" fillId="0" borderId="1" xfId="2" applyFont="1" applyFill="1" applyBorder="1" applyAlignment="1">
      <alignment horizontal="center" vertical="center"/>
    </xf>
    <xf numFmtId="43" fontId="5" fillId="0" borderId="1" xfId="2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43" fontId="6" fillId="0" borderId="1" xfId="2" applyFont="1" applyBorder="1" applyAlignment="1">
      <alignment horizontal="center" vertical="center"/>
    </xf>
    <xf numFmtId="43" fontId="4" fillId="0" borderId="1" xfId="2" applyFont="1" applyBorder="1" applyAlignment="1">
      <alignment horizontal="center" vertical="center"/>
    </xf>
    <xf numFmtId="43" fontId="5" fillId="0" borderId="1" xfId="2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43" fontId="6" fillId="0" borderId="1" xfId="2" applyFont="1" applyBorder="1" applyAlignment="1">
      <alignment horizontal="center" vertical="center" wrapText="1"/>
    </xf>
    <xf numFmtId="43" fontId="5" fillId="0" borderId="1" xfId="2" applyFont="1" applyBorder="1" applyAlignment="1">
      <alignment horizontal="center" vertical="center" wrapText="1"/>
    </xf>
    <xf numFmtId="43" fontId="4" fillId="0" borderId="1" xfId="2" applyFont="1" applyBorder="1" applyAlignment="1">
      <alignment vertical="center"/>
    </xf>
    <xf numFmtId="43" fontId="4" fillId="0" borderId="1" xfId="2" applyFont="1" applyBorder="1" applyAlignment="1">
      <alignment vertical="center" wrapText="1"/>
    </xf>
    <xf numFmtId="0" fontId="4" fillId="0" borderId="6" xfId="0" applyFont="1" applyBorder="1" applyAlignment="1">
      <alignment horizontal="justify" wrapText="1"/>
    </xf>
    <xf numFmtId="2" fontId="5" fillId="0" borderId="1" xfId="2" applyNumberFormat="1" applyFont="1" applyBorder="1" applyAlignment="1">
      <alignment horizontal="center" vertical="center"/>
    </xf>
    <xf numFmtId="2" fontId="5" fillId="0" borderId="1" xfId="2" applyNumberFormat="1" applyFont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horizontal="center" vertical="center"/>
    </xf>
    <xf numFmtId="43" fontId="5" fillId="0" borderId="1" xfId="2" applyFont="1" applyBorder="1" applyAlignment="1">
      <alignment horizontal="right" vertical="center"/>
    </xf>
    <xf numFmtId="0" fontId="0" fillId="0" borderId="0" xfId="0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 vertical="top" wrapText="1" shrinkToFit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10" xfId="1" applyNumberFormat="1" applyFont="1" applyFill="1" applyBorder="1" applyAlignment="1" applyProtection="1">
      <alignment horizontal="center" vertical="top"/>
      <protection hidden="1"/>
    </xf>
    <xf numFmtId="0" fontId="2" fillId="0" borderId="11" xfId="1" applyNumberFormat="1" applyFont="1" applyFill="1" applyBorder="1" applyAlignment="1" applyProtection="1">
      <alignment horizontal="center" vertical="top"/>
      <protection hidden="1"/>
    </xf>
    <xf numFmtId="43" fontId="6" fillId="0" borderId="8" xfId="2" applyFont="1" applyBorder="1" applyAlignment="1">
      <alignment vertical="center"/>
    </xf>
    <xf numFmtId="43" fontId="6" fillId="0" borderId="2" xfId="2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0"/>
  <sheetViews>
    <sheetView tabSelected="1" zoomScale="110" zoomScaleNormal="110" workbookViewId="0">
      <selection activeCell="D8" sqref="D8:D9"/>
    </sheetView>
  </sheetViews>
  <sheetFormatPr defaultRowHeight="14.4" x14ac:dyDescent="0.3"/>
  <cols>
    <col min="1" max="1" width="47" customWidth="1"/>
    <col min="2" max="2" width="21.6640625" customWidth="1"/>
    <col min="3" max="3" width="19.109375" customWidth="1"/>
    <col min="4" max="4" width="17.88671875" customWidth="1"/>
    <col min="5" max="5" width="17" customWidth="1"/>
    <col min="7" max="7" width="20.6640625" customWidth="1"/>
    <col min="8" max="8" width="9.44140625" customWidth="1"/>
  </cols>
  <sheetData>
    <row r="1" spans="1:5" ht="15.6" x14ac:dyDescent="0.3">
      <c r="A1" s="69" t="s">
        <v>57</v>
      </c>
      <c r="B1" s="69"/>
      <c r="C1" s="69"/>
      <c r="D1" s="69"/>
      <c r="E1" s="69"/>
    </row>
    <row r="2" spans="1:5" ht="15.6" x14ac:dyDescent="0.3">
      <c r="A2" s="69" t="s">
        <v>0</v>
      </c>
      <c r="B2" s="69"/>
      <c r="C2" s="69"/>
      <c r="D2" s="69"/>
      <c r="E2" s="69"/>
    </row>
    <row r="3" spans="1:5" ht="15.6" x14ac:dyDescent="0.3">
      <c r="A3" s="69" t="s">
        <v>58</v>
      </c>
      <c r="B3" s="69"/>
      <c r="C3" s="69"/>
      <c r="D3" s="69"/>
      <c r="E3" s="69"/>
    </row>
    <row r="4" spans="1:5" ht="15.6" x14ac:dyDescent="0.3">
      <c r="A4" s="1"/>
      <c r="B4" s="1"/>
      <c r="C4" s="1"/>
    </row>
    <row r="5" spans="1:5" ht="42.6" customHeight="1" x14ac:dyDescent="0.3">
      <c r="A5" s="70" t="s">
        <v>56</v>
      </c>
      <c r="B5" s="70"/>
      <c r="C5" s="70"/>
      <c r="D5" s="70"/>
      <c r="E5" s="70"/>
    </row>
    <row r="6" spans="1:5" ht="31.2" x14ac:dyDescent="0.3">
      <c r="A6" s="71" t="s">
        <v>46</v>
      </c>
      <c r="B6" s="72"/>
      <c r="C6" s="73"/>
      <c r="D6" s="40" t="s">
        <v>52</v>
      </c>
      <c r="E6" s="40" t="s">
        <v>53</v>
      </c>
    </row>
    <row r="7" spans="1:5" ht="16.2" thickBot="1" x14ac:dyDescent="0.35">
      <c r="A7" s="74" t="s">
        <v>47</v>
      </c>
      <c r="B7" s="75"/>
      <c r="C7" s="76"/>
      <c r="D7" s="41">
        <f>D46</f>
        <v>9730971</v>
      </c>
      <c r="E7" s="42">
        <f>E46</f>
        <v>7327485</v>
      </c>
    </row>
    <row r="8" spans="1:5" ht="15" customHeight="1" x14ac:dyDescent="0.3">
      <c r="A8" s="67" t="s">
        <v>1</v>
      </c>
      <c r="B8" s="67" t="s">
        <v>2</v>
      </c>
      <c r="C8" s="67" t="s">
        <v>3</v>
      </c>
      <c r="D8" s="67" t="s">
        <v>54</v>
      </c>
      <c r="E8" s="12" t="s">
        <v>55</v>
      </c>
    </row>
    <row r="9" spans="1:5" ht="16.2" thickBot="1" x14ac:dyDescent="0.35">
      <c r="A9" s="68"/>
      <c r="B9" s="68"/>
      <c r="C9" s="68"/>
      <c r="D9" s="68"/>
      <c r="E9" s="20" t="s">
        <v>30</v>
      </c>
    </row>
    <row r="10" spans="1:5" ht="63" thickBot="1" x14ac:dyDescent="0.35">
      <c r="A10" s="26" t="s">
        <v>31</v>
      </c>
      <c r="B10" s="6" t="s">
        <v>7</v>
      </c>
      <c r="C10" s="4"/>
      <c r="D10" s="51">
        <f>SUM(D11)</f>
        <v>5087726</v>
      </c>
      <c r="E10" s="48">
        <f>SUM(E11)</f>
        <v>2498758</v>
      </c>
    </row>
    <row r="11" spans="1:5" ht="47.4" thickBot="1" x14ac:dyDescent="0.35">
      <c r="A11" s="8" t="s">
        <v>34</v>
      </c>
      <c r="B11" s="2" t="s">
        <v>8</v>
      </c>
      <c r="C11" s="5"/>
      <c r="D11" s="52">
        <f>SUM(D12+D15+D21)</f>
        <v>5087726</v>
      </c>
      <c r="E11" s="49">
        <f>SUM(E12+E15+E21)</f>
        <v>2498758</v>
      </c>
    </row>
    <row r="12" spans="1:5" ht="16.2" thickBot="1" x14ac:dyDescent="0.35">
      <c r="A12" s="9" t="s">
        <v>9</v>
      </c>
      <c r="B12" s="3" t="s">
        <v>10</v>
      </c>
      <c r="C12" s="4"/>
      <c r="D12" s="52">
        <f>SUM(D13)</f>
        <v>1451258.26</v>
      </c>
      <c r="E12" s="49">
        <f>SUM(E13)</f>
        <v>1299575</v>
      </c>
    </row>
    <row r="13" spans="1:5" ht="47.4" thickBot="1" x14ac:dyDescent="0.35">
      <c r="A13" s="9" t="s">
        <v>29</v>
      </c>
      <c r="B13" s="2" t="s">
        <v>11</v>
      </c>
      <c r="C13" s="2"/>
      <c r="D13" s="52">
        <f>SUM(D14)</f>
        <v>1451258.26</v>
      </c>
      <c r="E13" s="49">
        <f>SUM(E14)</f>
        <v>1299575</v>
      </c>
    </row>
    <row r="14" spans="1:5" ht="31.8" thickBot="1" x14ac:dyDescent="0.35">
      <c r="A14" s="11" t="s">
        <v>4</v>
      </c>
      <c r="B14" s="3" t="s">
        <v>5</v>
      </c>
      <c r="C14" s="4">
        <v>200</v>
      </c>
      <c r="D14" s="65">
        <v>1451258.26</v>
      </c>
      <c r="E14" s="54">
        <v>1299575</v>
      </c>
    </row>
    <row r="15" spans="1:5" ht="31.8" thickBot="1" x14ac:dyDescent="0.35">
      <c r="A15" s="9" t="s">
        <v>12</v>
      </c>
      <c r="B15" s="2" t="s">
        <v>13</v>
      </c>
      <c r="C15" s="5"/>
      <c r="D15" s="52">
        <f>SUM(D16+D19)</f>
        <v>3259834.74</v>
      </c>
      <c r="E15" s="49">
        <f>SUM(E16+E19)</f>
        <v>822550</v>
      </c>
    </row>
    <row r="16" spans="1:5" ht="47.4" thickBot="1" x14ac:dyDescent="0.35">
      <c r="A16" s="9" t="s">
        <v>33</v>
      </c>
      <c r="B16" s="3" t="s">
        <v>14</v>
      </c>
      <c r="C16" s="4"/>
      <c r="D16" s="52">
        <f>SUM(D17)</f>
        <v>718741.74</v>
      </c>
      <c r="E16" s="49">
        <f>SUM(E17)</f>
        <v>822550</v>
      </c>
    </row>
    <row r="17" spans="1:5" ht="31.8" thickBot="1" x14ac:dyDescent="0.35">
      <c r="A17" s="11" t="s">
        <v>4</v>
      </c>
      <c r="B17" s="3"/>
      <c r="C17" s="4">
        <v>200</v>
      </c>
      <c r="D17" s="65">
        <v>718741.74</v>
      </c>
      <c r="E17" s="54">
        <v>822550</v>
      </c>
    </row>
    <row r="18" spans="1:5" ht="16.2" thickBot="1" x14ac:dyDescent="0.35">
      <c r="A18" s="11" t="s">
        <v>15</v>
      </c>
      <c r="B18" s="4"/>
      <c r="C18" s="4">
        <v>800</v>
      </c>
      <c r="D18" s="7">
        <v>0</v>
      </c>
      <c r="E18" s="54">
        <v>0</v>
      </c>
    </row>
    <row r="19" spans="1:5" ht="94.2" thickBot="1" x14ac:dyDescent="0.35">
      <c r="A19" s="62" t="s">
        <v>49</v>
      </c>
      <c r="B19" s="64" t="s">
        <v>50</v>
      </c>
      <c r="C19" s="4"/>
      <c r="D19" s="7">
        <f>D20</f>
        <v>2541093</v>
      </c>
      <c r="E19" s="54">
        <f>E20</f>
        <v>0</v>
      </c>
    </row>
    <row r="20" spans="1:5" ht="31.8" thickBot="1" x14ac:dyDescent="0.35">
      <c r="A20" s="63" t="s">
        <v>4</v>
      </c>
      <c r="B20" s="4"/>
      <c r="C20" s="4">
        <v>200</v>
      </c>
      <c r="D20" s="60">
        <v>2541093</v>
      </c>
      <c r="E20" s="54">
        <v>0</v>
      </c>
    </row>
    <row r="21" spans="1:5" ht="31.8" thickBot="1" x14ac:dyDescent="0.35">
      <c r="A21" s="9" t="s">
        <v>48</v>
      </c>
      <c r="B21" s="2" t="s">
        <v>51</v>
      </c>
      <c r="C21" s="4"/>
      <c r="D21" s="60">
        <f>D22</f>
        <v>376633</v>
      </c>
      <c r="E21" s="61">
        <f>E22</f>
        <v>376633</v>
      </c>
    </row>
    <row r="22" spans="1:5" ht="31.8" thickBot="1" x14ac:dyDescent="0.35">
      <c r="A22" s="11" t="s">
        <v>4</v>
      </c>
      <c r="B22" s="4"/>
      <c r="C22" s="4">
        <v>200</v>
      </c>
      <c r="D22" s="60">
        <v>376633</v>
      </c>
      <c r="E22" s="54">
        <v>376633</v>
      </c>
    </row>
    <row r="23" spans="1:5" ht="48.6" customHeight="1" thickBot="1" x14ac:dyDescent="0.35">
      <c r="A23" s="27" t="s">
        <v>36</v>
      </c>
      <c r="B23" s="33" t="s">
        <v>41</v>
      </c>
      <c r="C23" s="4"/>
      <c r="D23" s="51">
        <f>D24</f>
        <v>58255</v>
      </c>
      <c r="E23" s="55">
        <f>E24</f>
        <v>58255</v>
      </c>
    </row>
    <row r="24" spans="1:5" ht="47.4" thickBot="1" x14ac:dyDescent="0.35">
      <c r="A24" s="28" t="s">
        <v>37</v>
      </c>
      <c r="B24" s="34" t="s">
        <v>42</v>
      </c>
      <c r="C24" s="4"/>
      <c r="D24" s="51">
        <f>D25</f>
        <v>58255</v>
      </c>
      <c r="E24" s="55">
        <f>E25</f>
        <v>58255</v>
      </c>
    </row>
    <row r="25" spans="1:5" ht="31.8" thickBot="1" x14ac:dyDescent="0.35">
      <c r="A25" s="29" t="s">
        <v>38</v>
      </c>
      <c r="B25" s="35" t="s">
        <v>43</v>
      </c>
      <c r="C25" s="4"/>
      <c r="D25" s="53">
        <f>D26+D28</f>
        <v>58255</v>
      </c>
      <c r="E25" s="56">
        <f>E26+E28</f>
        <v>58255</v>
      </c>
    </row>
    <row r="26" spans="1:5" ht="109.8" thickBot="1" x14ac:dyDescent="0.35">
      <c r="A26" s="30" t="s">
        <v>39</v>
      </c>
      <c r="B26" s="36" t="s">
        <v>44</v>
      </c>
      <c r="C26" s="4"/>
      <c r="D26" s="50">
        <f>D27</f>
        <v>2915</v>
      </c>
      <c r="E26" s="54">
        <f>E27</f>
        <v>2915</v>
      </c>
    </row>
    <row r="27" spans="1:5" ht="31.8" thickBot="1" x14ac:dyDescent="0.35">
      <c r="A27" s="31" t="s">
        <v>4</v>
      </c>
      <c r="B27" s="37"/>
      <c r="C27" s="4">
        <v>200</v>
      </c>
      <c r="D27" s="50">
        <v>2915</v>
      </c>
      <c r="E27" s="54">
        <v>2915</v>
      </c>
    </row>
    <row r="28" spans="1:5" ht="109.8" thickBot="1" x14ac:dyDescent="0.35">
      <c r="A28" s="59" t="s">
        <v>40</v>
      </c>
      <c r="B28" s="37" t="s">
        <v>45</v>
      </c>
      <c r="C28" s="4"/>
      <c r="D28" s="53">
        <f>D29</f>
        <v>55340</v>
      </c>
      <c r="E28" s="56">
        <f>E29</f>
        <v>55340</v>
      </c>
    </row>
    <row r="29" spans="1:5" ht="31.8" thickBot="1" x14ac:dyDescent="0.35">
      <c r="A29" s="32" t="s">
        <v>4</v>
      </c>
      <c r="B29" s="38"/>
      <c r="C29" s="4">
        <v>200</v>
      </c>
      <c r="D29" s="53">
        <v>55340</v>
      </c>
      <c r="E29" s="56">
        <v>55340</v>
      </c>
    </row>
    <row r="30" spans="1:5" ht="16.8" thickBot="1" x14ac:dyDescent="0.35">
      <c r="A30" s="13" t="s">
        <v>16</v>
      </c>
      <c r="B30" s="14" t="s">
        <v>17</v>
      </c>
      <c r="C30" s="14"/>
      <c r="D30" s="51">
        <f>SUM(D31+D33+D37+D39+D42)</f>
        <v>4416216</v>
      </c>
      <c r="E30" s="51">
        <f>E31+E33+E37+E39+E42</f>
        <v>4426823</v>
      </c>
    </row>
    <row r="31" spans="1:5" ht="16.2" thickBot="1" x14ac:dyDescent="0.35">
      <c r="A31" s="10" t="s">
        <v>35</v>
      </c>
      <c r="B31" s="2" t="s">
        <v>18</v>
      </c>
      <c r="C31" s="3"/>
      <c r="D31" s="52">
        <f>SUM(D32)</f>
        <v>0</v>
      </c>
      <c r="E31" s="52">
        <f>SUM(E32)</f>
        <v>0</v>
      </c>
    </row>
    <row r="32" spans="1:5" ht="94.2" thickBot="1" x14ac:dyDescent="0.35">
      <c r="A32" s="11" t="s">
        <v>6</v>
      </c>
      <c r="B32" s="3"/>
      <c r="C32" s="3">
        <v>100</v>
      </c>
      <c r="D32" s="53">
        <v>0</v>
      </c>
      <c r="E32" s="56">
        <v>0</v>
      </c>
    </row>
    <row r="33" spans="1:11" ht="16.2" thickBot="1" x14ac:dyDescent="0.35">
      <c r="A33" s="10" t="s">
        <v>19</v>
      </c>
      <c r="B33" s="2" t="s">
        <v>20</v>
      </c>
      <c r="C33" s="3"/>
      <c r="D33" s="52">
        <f>SUM(D34:D36)</f>
        <v>3972311</v>
      </c>
      <c r="E33" s="52">
        <f>SUM(E34:E36)</f>
        <v>3972311</v>
      </c>
    </row>
    <row r="34" spans="1:11" ht="94.2" thickBot="1" x14ac:dyDescent="0.35">
      <c r="A34" s="11" t="s">
        <v>6</v>
      </c>
      <c r="B34" s="3"/>
      <c r="C34" s="3">
        <v>100</v>
      </c>
      <c r="D34" s="53">
        <v>3472311</v>
      </c>
      <c r="E34" s="56">
        <v>3472311</v>
      </c>
    </row>
    <row r="35" spans="1:11" ht="31.8" thickBot="1" x14ac:dyDescent="0.35">
      <c r="A35" s="11" t="s">
        <v>4</v>
      </c>
      <c r="B35" s="3"/>
      <c r="C35" s="3">
        <v>200</v>
      </c>
      <c r="D35" s="53">
        <v>500000</v>
      </c>
      <c r="E35" s="56">
        <v>500000</v>
      </c>
    </row>
    <row r="36" spans="1:11" ht="16.2" thickBot="1" x14ac:dyDescent="0.35">
      <c r="A36" s="11" t="s">
        <v>15</v>
      </c>
      <c r="B36" s="3"/>
      <c r="C36" s="3">
        <v>800</v>
      </c>
      <c r="D36" s="53">
        <v>0</v>
      </c>
      <c r="E36" s="56">
        <v>0</v>
      </c>
    </row>
    <row r="37" spans="1:11" ht="16.2" thickBot="1" x14ac:dyDescent="0.35">
      <c r="A37" s="21" t="s">
        <v>21</v>
      </c>
      <c r="B37" s="23" t="s">
        <v>22</v>
      </c>
      <c r="C37" s="39"/>
      <c r="D37" s="44">
        <f>SUM(D38)</f>
        <v>5000</v>
      </c>
      <c r="E37" s="43">
        <f>SUM(E38)</f>
        <v>0</v>
      </c>
    </row>
    <row r="38" spans="1:11" ht="16.2" thickBot="1" x14ac:dyDescent="0.35">
      <c r="A38" s="11" t="s">
        <v>15</v>
      </c>
      <c r="B38" s="3"/>
      <c r="C38" s="3">
        <v>800</v>
      </c>
      <c r="D38" s="53">
        <v>5000</v>
      </c>
      <c r="E38" s="54">
        <v>0</v>
      </c>
    </row>
    <row r="39" spans="1:11" ht="31.8" thickBot="1" x14ac:dyDescent="0.35">
      <c r="A39" s="9" t="s">
        <v>23</v>
      </c>
      <c r="B39" s="2" t="s">
        <v>24</v>
      </c>
      <c r="C39" s="2"/>
      <c r="D39" s="49">
        <f>SUM(D40:D41)</f>
        <v>0</v>
      </c>
      <c r="E39" s="49">
        <f>E40+E41</f>
        <v>0</v>
      </c>
    </row>
    <row r="40" spans="1:11" ht="94.2" thickBot="1" x14ac:dyDescent="0.35">
      <c r="A40" s="11" t="s">
        <v>25</v>
      </c>
      <c r="B40" s="3"/>
      <c r="C40" s="3">
        <v>100</v>
      </c>
      <c r="D40" s="50">
        <v>0</v>
      </c>
      <c r="E40" s="54">
        <v>0</v>
      </c>
    </row>
    <row r="41" spans="1:11" ht="31.8" thickBot="1" x14ac:dyDescent="0.35">
      <c r="A41" s="11" t="s">
        <v>4</v>
      </c>
      <c r="B41" s="3"/>
      <c r="C41" s="3">
        <v>200</v>
      </c>
      <c r="D41" s="50">
        <v>0</v>
      </c>
      <c r="E41" s="54">
        <v>0</v>
      </c>
    </row>
    <row r="42" spans="1:11" ht="47.4" thickBot="1" x14ac:dyDescent="0.35">
      <c r="A42" s="22" t="s">
        <v>26</v>
      </c>
      <c r="B42" s="23" t="s">
        <v>27</v>
      </c>
      <c r="C42" s="39"/>
      <c r="D42" s="44">
        <f>SUM(D43+D44)</f>
        <v>438905</v>
      </c>
      <c r="E42" s="44">
        <f>E43+E44</f>
        <v>454512</v>
      </c>
    </row>
    <row r="43" spans="1:11" ht="94.2" thickBot="1" x14ac:dyDescent="0.35">
      <c r="A43" s="24" t="s">
        <v>6</v>
      </c>
      <c r="B43" s="39"/>
      <c r="C43" s="39">
        <v>100</v>
      </c>
      <c r="D43" s="46">
        <v>438905</v>
      </c>
      <c r="E43" s="47">
        <v>454512</v>
      </c>
    </row>
    <row r="44" spans="1:11" ht="31.8" thickBot="1" x14ac:dyDescent="0.35">
      <c r="A44" s="24" t="s">
        <v>4</v>
      </c>
      <c r="B44" s="39"/>
      <c r="C44" s="39">
        <v>200</v>
      </c>
      <c r="D44" s="45">
        <v>0</v>
      </c>
      <c r="E44" s="25">
        <v>0</v>
      </c>
    </row>
    <row r="45" spans="1:11" ht="16.2" thickBot="1" x14ac:dyDescent="0.35">
      <c r="A45" s="9" t="s">
        <v>32</v>
      </c>
      <c r="B45" s="3"/>
      <c r="C45" s="2"/>
      <c r="D45" s="57">
        <v>168774</v>
      </c>
      <c r="E45" s="58">
        <v>343649</v>
      </c>
      <c r="G45" s="66"/>
      <c r="H45" s="66"/>
      <c r="I45" s="66"/>
      <c r="J45" s="66"/>
      <c r="K45" s="66"/>
    </row>
    <row r="46" spans="1:11" ht="24" customHeight="1" x14ac:dyDescent="0.3">
      <c r="A46" s="83" t="s">
        <v>28</v>
      </c>
      <c r="B46" s="81"/>
      <c r="C46" s="79"/>
      <c r="D46" s="77">
        <f>D10+D23+D30+D45</f>
        <v>9730971</v>
      </c>
      <c r="E46" s="77">
        <f>E10+E23+E45+E30</f>
        <v>7327485</v>
      </c>
      <c r="G46" s="16"/>
      <c r="H46" s="16"/>
      <c r="I46" s="17"/>
      <c r="J46" s="16"/>
      <c r="K46" s="18"/>
    </row>
    <row r="47" spans="1:11" ht="15.75" customHeight="1" thickBot="1" x14ac:dyDescent="0.35">
      <c r="A47" s="84"/>
      <c r="B47" s="82"/>
      <c r="C47" s="80"/>
      <c r="D47" s="78"/>
      <c r="E47" s="78"/>
      <c r="G47" s="19"/>
      <c r="H47" s="16"/>
      <c r="I47" s="16"/>
      <c r="J47" s="16"/>
      <c r="K47" s="16"/>
    </row>
    <row r="48" spans="1:11" x14ac:dyDescent="0.3">
      <c r="G48" s="16"/>
      <c r="H48" s="16"/>
      <c r="I48" s="16"/>
      <c r="J48" s="16"/>
      <c r="K48" s="16"/>
    </row>
    <row r="49" spans="3:11" x14ac:dyDescent="0.3">
      <c r="G49" s="16"/>
      <c r="H49" s="16"/>
      <c r="I49" s="16"/>
      <c r="J49" s="16"/>
      <c r="K49" s="16"/>
    </row>
    <row r="50" spans="3:11" x14ac:dyDescent="0.3">
      <c r="C50" s="15"/>
    </row>
  </sheetData>
  <mergeCells count="16">
    <mergeCell ref="A7:C7"/>
    <mergeCell ref="E46:E47"/>
    <mergeCell ref="D46:D47"/>
    <mergeCell ref="C46:C47"/>
    <mergeCell ref="B46:B47"/>
    <mergeCell ref="A46:A47"/>
    <mergeCell ref="A1:E1"/>
    <mergeCell ref="A2:E2"/>
    <mergeCell ref="A3:E3"/>
    <mergeCell ref="A5:E5"/>
    <mergeCell ref="A6:C6"/>
    <mergeCell ref="G45:K45"/>
    <mergeCell ref="A8:A9"/>
    <mergeCell ref="B8:B9"/>
    <mergeCell ref="C8:C9"/>
    <mergeCell ref="D8:D9"/>
  </mergeCells>
  <pageMargins left="0.7" right="0.7" top="0.75" bottom="0.75" header="0.3" footer="0.3"/>
  <pageSetup paperSize="9" scale="3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2025-12-01T07:55:29Z</dcterms:modified>
</cp:coreProperties>
</file>